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C-FPS01\Users$\CunRu\Documents\2. R&amp;D\"/>
    </mc:Choice>
  </mc:AlternateContent>
  <bookViews>
    <workbookView xWindow="0" yWindow="0" windowWidth="23040" windowHeight="1045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5" i="1"/>
  <c r="I24" i="1"/>
  <c r="F24" i="1"/>
  <c r="I31" i="1" l="1"/>
  <c r="I32" i="1"/>
  <c r="O23" i="1"/>
  <c r="L23" i="1"/>
  <c r="G23" i="1"/>
  <c r="G24" i="1"/>
  <c r="G25" i="1"/>
  <c r="J24" i="1"/>
  <c r="J25" i="1"/>
  <c r="L25" i="1" s="1"/>
  <c r="O25" i="1" s="1"/>
  <c r="N29" i="1" s="1"/>
  <c r="J23" i="1"/>
  <c r="I23" i="1"/>
  <c r="F23" i="1"/>
  <c r="I19" i="1"/>
  <c r="I20" i="1"/>
  <c r="I18" i="1"/>
  <c r="F19" i="1"/>
  <c r="F20" i="1"/>
  <c r="F18" i="1"/>
  <c r="L24" i="1" l="1"/>
  <c r="O24" i="1" s="1"/>
  <c r="J10" i="1"/>
  <c r="H10" i="1"/>
</calcChain>
</file>

<file path=xl/sharedStrings.xml><?xml version="1.0" encoding="utf-8"?>
<sst xmlns="http://schemas.openxmlformats.org/spreadsheetml/2006/main" count="28" uniqueCount="17">
  <si>
    <t>DS</t>
  </si>
  <si>
    <t>Vet</t>
  </si>
  <si>
    <t>H2O</t>
  </si>
  <si>
    <t>g</t>
  </si>
  <si>
    <t>Vet%</t>
  </si>
  <si>
    <t>Vocht%</t>
  </si>
  <si>
    <t>Voor frituur/na paneer</t>
  </si>
  <si>
    <t>na inpak</t>
  </si>
  <si>
    <t>Delta gewicht tussen voor frituur en na inpak</t>
  </si>
  <si>
    <t>% van het delta gewicht in het product na inpak</t>
  </si>
  <si>
    <t>%</t>
  </si>
  <si>
    <t>Gemiddelde</t>
  </si>
  <si>
    <t>Oorspronkelijke berekening</t>
  </si>
  <si>
    <t>Delta Vet%</t>
  </si>
  <si>
    <t>Delta Vocht %</t>
  </si>
  <si>
    <t>(DS-Vet)%</t>
  </si>
  <si>
    <t>Gemiddeld gewicht 1 stuk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</si>
</sst>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0" fontId="0" fillId="3" borderId="1" xfId="0" applyFill="1" applyBorder="1"/>
    <xf numFmtId="0" fontId="0" fillId="3" borderId="0" xfId="0" applyFill="1"/>
    <xf numFmtId="0" fontId="0" fillId="2" borderId="0" xfId="0" applyFill="1"/>
    <xf numFmtId="2" fontId="0" fillId="0" borderId="0" xfId="0" applyNumberFormat="1"/>
    <xf numFmtId="0" fontId="0" fillId="4" borderId="0" xfId="0" applyFill="1"/>
    <xf numFmtId="164" fontId="0" fillId="0" borderId="1" xfId="0" applyNumberFormat="1" applyBorder="1"/>
    <xf numFmtId="164" fontId="0" fillId="0" borderId="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0" xfId="0" applyNumberFormat="1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3" borderId="5" xfId="0" applyNumberFormat="1" applyFill="1" applyBorder="1"/>
    <xf numFmtId="2" fontId="0" fillId="4" borderId="0" xfId="0" applyNumberFormat="1" applyFill="1" applyBorder="1"/>
    <xf numFmtId="2" fontId="0" fillId="2" borderId="10" xfId="0" applyNumberFormat="1" applyFill="1" applyBorder="1"/>
    <xf numFmtId="0" fontId="0" fillId="0" borderId="5" xfId="0" applyBorder="1"/>
    <xf numFmtId="0" fontId="0" fillId="0" borderId="10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4" borderId="3" xfId="0" applyFill="1" applyBorder="1"/>
    <xf numFmtId="0" fontId="1" fillId="0" borderId="0" xfId="0" applyFont="1"/>
    <xf numFmtId="0" fontId="0" fillId="5" borderId="12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P32"/>
  <sheetViews>
    <sheetView tabSelected="1" topLeftCell="A12" workbookViewId="0">
      <selection activeCell="D38" sqref="D38"/>
    </sheetView>
  </sheetViews>
  <sheetFormatPr defaultRowHeight="14.4" x14ac:dyDescent="0.3"/>
  <cols>
    <col min="4" max="4" width="10.88671875" customWidth="1"/>
    <col min="5" max="5" width="8.44140625" customWidth="1"/>
    <col min="6" max="6" width="10.6640625" bestFit="1" customWidth="1"/>
    <col min="8" max="8" width="12.44140625" bestFit="1" customWidth="1"/>
    <col min="9" max="9" width="10.6640625" bestFit="1" customWidth="1"/>
    <col min="11" max="11" width="26" customWidth="1"/>
    <col min="14" max="14" width="22.21875" customWidth="1"/>
  </cols>
  <sheetData>
    <row r="8" spans="8:10" x14ac:dyDescent="0.3">
      <c r="H8">
        <v>53.5</v>
      </c>
      <c r="J8">
        <v>46.6</v>
      </c>
    </row>
    <row r="9" spans="8:10" x14ac:dyDescent="0.3">
      <c r="H9">
        <v>52.8</v>
      </c>
      <c r="J9">
        <v>47.5</v>
      </c>
    </row>
    <row r="10" spans="8:10" x14ac:dyDescent="0.3">
      <c r="H10">
        <f>AVERAGE(H8:H9)</f>
        <v>53.15</v>
      </c>
      <c r="J10">
        <f t="shared" ref="J10" si="0">AVERAGE(J8:J9)</f>
        <v>47.05</v>
      </c>
    </row>
    <row r="17" spans="3:16" ht="15" thickBot="1" x14ac:dyDescent="0.35">
      <c r="F17" t="s">
        <v>11</v>
      </c>
      <c r="I17" t="s">
        <v>11</v>
      </c>
    </row>
    <row r="18" spans="3:16" x14ac:dyDescent="0.3">
      <c r="C18" s="1" t="s">
        <v>0</v>
      </c>
      <c r="D18" s="37">
        <v>46.5</v>
      </c>
      <c r="E18" s="38">
        <v>47.2</v>
      </c>
      <c r="F18" s="5">
        <f>AVERAGE(D18:E18)</f>
        <v>46.85</v>
      </c>
      <c r="G18" s="37">
        <v>53.4</v>
      </c>
      <c r="H18" s="38">
        <v>52.5</v>
      </c>
      <c r="I18" s="5">
        <f>AVERAGE(G18:H18)</f>
        <v>52.95</v>
      </c>
    </row>
    <row r="19" spans="3:16" x14ac:dyDescent="0.3">
      <c r="C19" s="2" t="s">
        <v>2</v>
      </c>
      <c r="D19" s="39">
        <v>53.5</v>
      </c>
      <c r="E19" s="40">
        <v>52.8</v>
      </c>
      <c r="F19" s="4">
        <f t="shared" ref="F19:F20" si="1">AVERAGE(D19:E19)</f>
        <v>53.15</v>
      </c>
      <c r="G19" s="39">
        <v>46.6</v>
      </c>
      <c r="H19" s="40">
        <v>47.5</v>
      </c>
      <c r="I19" s="4">
        <f t="shared" ref="I19:I20" si="2">AVERAGE(G19:H19)</f>
        <v>47.05</v>
      </c>
    </row>
    <row r="20" spans="3:16" ht="15" thickBot="1" x14ac:dyDescent="0.35">
      <c r="C20" s="3" t="s">
        <v>1</v>
      </c>
      <c r="D20" s="41">
        <v>7.4</v>
      </c>
      <c r="E20" s="42">
        <v>7.1</v>
      </c>
      <c r="F20" s="34">
        <f t="shared" si="1"/>
        <v>7.25</v>
      </c>
      <c r="G20" s="41">
        <v>14.9</v>
      </c>
      <c r="H20" s="42">
        <v>14.2</v>
      </c>
      <c r="I20" s="34">
        <f t="shared" si="2"/>
        <v>14.55</v>
      </c>
    </row>
    <row r="21" spans="3:16" ht="15" thickBot="1" x14ac:dyDescent="0.35">
      <c r="K21" s="31" t="s">
        <v>8</v>
      </c>
      <c r="L21" s="32"/>
      <c r="M21" s="33"/>
      <c r="N21" s="23" t="s">
        <v>9</v>
      </c>
      <c r="O21" s="24"/>
      <c r="P21" s="25"/>
    </row>
    <row r="22" spans="3:16" ht="15" thickBot="1" x14ac:dyDescent="0.35"/>
    <row r="23" spans="3:16" x14ac:dyDescent="0.3">
      <c r="C23" s="14" t="s">
        <v>15</v>
      </c>
      <c r="D23" s="16"/>
      <c r="F23" s="6">
        <f>F18-F20</f>
        <v>39.6</v>
      </c>
      <c r="G23" s="12">
        <f t="shared" ref="G23:G24" si="3">$F$27*F23%</f>
        <v>34.749000000000002</v>
      </c>
      <c r="H23" t="s">
        <v>15</v>
      </c>
      <c r="I23" s="6">
        <f>I18-I20</f>
        <v>38.400000000000006</v>
      </c>
      <c r="J23" s="10">
        <f>$I$27*I23%</f>
        <v>36.288000000000004</v>
      </c>
      <c r="K23" s="14"/>
      <c r="L23" s="15">
        <f t="shared" ref="L23:L24" si="4">J23-G23</f>
        <v>1.5390000000000015</v>
      </c>
      <c r="M23" s="16" t="s">
        <v>3</v>
      </c>
      <c r="N23" s="14"/>
      <c r="O23" s="26">
        <f>L23/$I$27*100</f>
        <v>1.6285714285714303</v>
      </c>
      <c r="P23" s="16" t="s">
        <v>10</v>
      </c>
    </row>
    <row r="24" spans="3:16" x14ac:dyDescent="0.3">
      <c r="C24" s="17" t="s">
        <v>4</v>
      </c>
      <c r="D24" s="19"/>
      <c r="F24" s="9">
        <f>F20</f>
        <v>7.25</v>
      </c>
      <c r="G24" s="13">
        <f t="shared" si="3"/>
        <v>6.3618749999999995</v>
      </c>
      <c r="H24" t="s">
        <v>4</v>
      </c>
      <c r="I24" s="9">
        <f>I20</f>
        <v>14.55</v>
      </c>
      <c r="J24" s="11">
        <f t="shared" ref="J24:J25" si="5">$I$27*I24%</f>
        <v>13.749750000000002</v>
      </c>
      <c r="K24" s="17"/>
      <c r="L24" s="18">
        <f t="shared" si="4"/>
        <v>7.3878750000000029</v>
      </c>
      <c r="M24" s="19" t="s">
        <v>3</v>
      </c>
      <c r="N24" s="17"/>
      <c r="O24" s="27">
        <f t="shared" ref="O24:O25" si="6">L24/$I$27*100</f>
        <v>7.8178571428571457</v>
      </c>
      <c r="P24" s="19" t="s">
        <v>10</v>
      </c>
    </row>
    <row r="25" spans="3:16" ht="15" thickBot="1" x14ac:dyDescent="0.35">
      <c r="C25" s="17" t="s">
        <v>5</v>
      </c>
      <c r="D25" s="19"/>
      <c r="F25" s="7">
        <f>F19</f>
        <v>53.15</v>
      </c>
      <c r="G25" s="13">
        <f>$F$27*F25%</f>
        <v>46.639125</v>
      </c>
      <c r="H25" t="s">
        <v>5</v>
      </c>
      <c r="I25" s="7">
        <f>I19</f>
        <v>47.05</v>
      </c>
      <c r="J25" s="11">
        <f t="shared" si="5"/>
        <v>44.462249999999997</v>
      </c>
      <c r="K25" s="20"/>
      <c r="L25" s="21">
        <f>J25-G25</f>
        <v>-2.1768750000000026</v>
      </c>
      <c r="M25" s="22" t="s">
        <v>3</v>
      </c>
      <c r="N25" s="20"/>
      <c r="O25" s="28">
        <f t="shared" si="6"/>
        <v>-2.303571428571431</v>
      </c>
      <c r="P25" s="22" t="s">
        <v>10</v>
      </c>
    </row>
    <row r="26" spans="3:16" ht="15" thickBot="1" x14ac:dyDescent="0.35">
      <c r="C26" s="17"/>
      <c r="D26" s="19"/>
      <c r="G26" s="2"/>
      <c r="J26" s="2"/>
    </row>
    <row r="27" spans="3:16" ht="15" thickBot="1" x14ac:dyDescent="0.35">
      <c r="C27" s="20" t="s">
        <v>6</v>
      </c>
      <c r="D27" s="22"/>
      <c r="F27" s="36">
        <v>87.75</v>
      </c>
      <c r="G27" s="22" t="s">
        <v>3</v>
      </c>
      <c r="H27" t="s">
        <v>7</v>
      </c>
      <c r="I27" s="36">
        <v>94.5</v>
      </c>
      <c r="J27" s="22" t="s">
        <v>3</v>
      </c>
    </row>
    <row r="28" spans="3:16" x14ac:dyDescent="0.3">
      <c r="F28" s="35" t="s">
        <v>16</v>
      </c>
      <c r="I28" s="35" t="s">
        <v>16</v>
      </c>
    </row>
    <row r="29" spans="3:16" x14ac:dyDescent="0.3">
      <c r="N29" s="8">
        <f>O25+O23</f>
        <v>-0.67500000000000071</v>
      </c>
    </row>
    <row r="30" spans="3:16" ht="15" thickBot="1" x14ac:dyDescent="0.35"/>
    <row r="31" spans="3:16" x14ac:dyDescent="0.3">
      <c r="E31" s="14" t="s">
        <v>12</v>
      </c>
      <c r="F31" s="29"/>
      <c r="G31" s="29"/>
      <c r="H31" s="29" t="s">
        <v>13</v>
      </c>
      <c r="I31" s="16">
        <f>I24-F24</f>
        <v>7.3000000000000007</v>
      </c>
    </row>
    <row r="32" spans="3:16" ht="15" thickBot="1" x14ac:dyDescent="0.35">
      <c r="E32" s="20"/>
      <c r="F32" s="30"/>
      <c r="G32" s="30"/>
      <c r="H32" s="30" t="s">
        <v>14</v>
      </c>
      <c r="I32" s="22">
        <f>F25-I25</f>
        <v>6.1000000000000014</v>
      </c>
    </row>
  </sheetData>
  <mergeCells count="1">
    <mergeCell ref="K21:M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Rui-Paulo Cunha</dc:creator>
  <cp:lastModifiedBy>Rui-Paulo Cunha</cp:lastModifiedBy>
  <dcterms:created xsi:type="dcterms:W3CDTF">2021-05-21T12:17:30Z</dcterms:created>
  <dcterms:modified xsi:type="dcterms:W3CDTF">2021-05-25T07:26:35Z</dcterms:modified>
</cp:coreProperties>
</file>